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Webseiten Relaunch\4_Umsetzung\9_Freiheit\"/>
    </mc:Choice>
  </mc:AlternateContent>
  <xr:revisionPtr revIDLastSave="0" documentId="13_ncr:1_{4558E227-FBC0-449F-B935-10E102CD2808}" xr6:coauthVersionLast="45" xr6:coauthVersionMax="47" xr10:uidLastSave="{00000000-0000-0000-0000-000000000000}"/>
  <bookViews>
    <workbookView xWindow="-110" yWindow="-110" windowWidth="19420" windowHeight="10420" xr2:uid="{661AE267-5381-4D32-BD9A-32AC9EC98F12}"/>
  </bookViews>
  <sheets>
    <sheet name="Kreis (2)" sheetId="3" r:id="rId1"/>
  </sheets>
  <definedNames>
    <definedName name="_xlnm.Print_Area" localSheetId="0">'Kreis (2)'!$G$1:$Q$27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9" i="3" l="1"/>
  <c r="E18" i="3"/>
  <c r="E17" i="3"/>
  <c r="E21" i="3"/>
  <c r="E23" i="3"/>
  <c r="P9" i="3" l="1"/>
  <c r="C25" i="3" l="1"/>
  <c r="L25" i="3" s="1"/>
  <c r="C24" i="3"/>
  <c r="E24" i="3" s="1"/>
  <c r="M24" i="3" s="1"/>
  <c r="Q24" i="3" s="1"/>
  <c r="C23" i="3"/>
  <c r="M23" i="3" s="1"/>
  <c r="Q23" i="3" s="1"/>
  <c r="C22" i="3"/>
  <c r="L22" i="3" s="1"/>
  <c r="C21" i="3"/>
  <c r="M21" i="3" s="1"/>
  <c r="Q21" i="3" s="1"/>
  <c r="C20" i="3"/>
  <c r="E20" i="3" s="1"/>
  <c r="M20" i="3" s="1"/>
  <c r="Q20" i="3" s="1"/>
  <c r="C19" i="3"/>
  <c r="M19" i="3" s="1"/>
  <c r="Q19" i="3" s="1"/>
  <c r="C18" i="3"/>
  <c r="L18" i="3" s="1"/>
  <c r="C17" i="3"/>
  <c r="L17" i="3" s="1"/>
  <c r="L19" i="3" l="1"/>
  <c r="L20" i="3"/>
  <c r="L21" i="3"/>
  <c r="M17" i="3"/>
  <c r="Q17" i="3" s="1"/>
  <c r="L24" i="3"/>
  <c r="E25" i="3"/>
  <c r="M25" i="3" s="1"/>
  <c r="Q25" i="3" s="1"/>
  <c r="E22" i="3"/>
  <c r="M22" i="3" s="1"/>
  <c r="Q22" i="3" s="1"/>
  <c r="L23" i="3"/>
  <c r="M18" i="3"/>
  <c r="Q18" i="3" s="1"/>
  <c r="Q27" i="3" l="1"/>
</calcChain>
</file>

<file path=xl/sharedStrings.xml><?xml version="1.0" encoding="utf-8"?>
<sst xmlns="http://schemas.openxmlformats.org/spreadsheetml/2006/main" count="77" uniqueCount="32">
  <si>
    <t>Promille</t>
  </si>
  <si>
    <t>Prozent</t>
  </si>
  <si>
    <t>Stufe 10</t>
  </si>
  <si>
    <t>Stufe 9</t>
  </si>
  <si>
    <t>Stufe 8</t>
  </si>
  <si>
    <t>Stufe 7</t>
  </si>
  <si>
    <t>Stufe 6</t>
  </si>
  <si>
    <t>Stufe 5</t>
  </si>
  <si>
    <t>Stufe 4</t>
  </si>
  <si>
    <t>Stufe 3</t>
  </si>
  <si>
    <t>Stufe 2</t>
  </si>
  <si>
    <t>Stufe 1</t>
  </si>
  <si>
    <t>Dein Verdienst</t>
  </si>
  <si>
    <t>Dein Verdienst:</t>
  </si>
  <si>
    <t>Bitte befüllen:</t>
  </si>
  <si>
    <t>Stufen</t>
  </si>
  <si>
    <t xml:space="preserve"> Gelbe Felder bitte befüllen!</t>
  </si>
  <si>
    <t>€</t>
  </si>
  <si>
    <t>Jahre</t>
  </si>
  <si>
    <t>Monatsbeitrag:</t>
  </si>
  <si>
    <t>Provisionssatz:</t>
  </si>
  <si>
    <t>Laufzeit in Jahren:</t>
  </si>
  <si>
    <t>Provision:</t>
  </si>
  <si>
    <t>Differenz zu 45 Promille sind:</t>
  </si>
  <si>
    <t>Verdienst der Mitarbeiter</t>
  </si>
  <si>
    <t xml:space="preserve"> Berechnungstabelle für Vertriebsmitarbeiter, die in die Freiheit wechseln 
(auf LV Basis mit Promille)</t>
  </si>
  <si>
    <r>
      <rPr>
        <b/>
        <sz val="10"/>
        <color theme="0"/>
        <rFont val="Arial"/>
        <family val="2"/>
      </rPr>
      <t>Schritt 4</t>
    </r>
    <r>
      <rPr>
        <sz val="8"/>
        <color theme="0"/>
        <rFont val="Arial"/>
        <family val="2"/>
      </rPr>
      <t xml:space="preserve">
</t>
    </r>
    <r>
      <rPr>
        <sz val="9"/>
        <color theme="0"/>
        <rFont val="Arial"/>
        <family val="2"/>
      </rPr>
      <t>Gib nun an, wie viele Mitarbeiter du pro Stufe hast:</t>
    </r>
  </si>
  <si>
    <r>
      <rPr>
        <b/>
        <sz val="10"/>
        <color theme="0"/>
        <rFont val="Arial"/>
        <family val="2"/>
      </rPr>
      <t>Schritt 3:</t>
    </r>
    <r>
      <rPr>
        <sz val="8"/>
        <color theme="0"/>
        <rFont val="Arial"/>
        <family val="2"/>
      </rPr>
      <t xml:space="preserve">
</t>
    </r>
    <r>
      <rPr>
        <sz val="9"/>
        <color theme="0"/>
        <rFont val="Arial"/>
        <family val="2"/>
      </rPr>
      <t xml:space="preserve">Schon ergibt sich der Verdienst in €:      </t>
    </r>
  </si>
  <si>
    <r>
      <rPr>
        <b/>
        <sz val="10"/>
        <color theme="0"/>
        <rFont val="Arial"/>
        <family val="2"/>
      </rPr>
      <t xml:space="preserve">Schritt 2: </t>
    </r>
    <r>
      <rPr>
        <sz val="8"/>
        <color theme="0"/>
        <rFont val="Arial"/>
        <family val="2"/>
      </rPr>
      <t xml:space="preserve">
</t>
    </r>
    <r>
      <rPr>
        <sz val="9"/>
        <color theme="0"/>
        <rFont val="Arial"/>
        <family val="2"/>
      </rPr>
      <t>Gib hier den durchschnittlichen Umsatz ein, den du von der jeweiligen Position (inkl. seiner gesamten Struktur) erwartest:</t>
    </r>
  </si>
  <si>
    <r>
      <rPr>
        <b/>
        <sz val="11"/>
        <color theme="0"/>
        <rFont val="Arial"/>
        <family val="2"/>
      </rPr>
      <t xml:space="preserve">Schritt 1: </t>
    </r>
    <r>
      <rPr>
        <sz val="9"/>
        <color theme="0"/>
        <rFont val="Arial"/>
        <family val="2"/>
      </rPr>
      <t xml:space="preserve">
Ein in die Freiheit wechselnder Vertriebsmitarbeiter bekommt 45 Promille. Seine Mitarbeiter in untergeschlüsselten Positionen bekommen weniger Provision in % ausgedrückt.</t>
    </r>
  </si>
  <si>
    <t>Mit dem Beispiel als Basis kannst du nun folgende Berechnung anstellen:</t>
  </si>
  <si>
    <t xml:space="preserve">  Verdienst an den Mitarbeitern in dieser Stufe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</si>
</sst>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7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rgb="FF2F4D72"/>
      <name val="Arial"/>
      <family val="2"/>
    </font>
    <font>
      <sz val="7.5"/>
      <color rgb="FF2F4D72"/>
      <name val="Arial"/>
      <family val="2"/>
    </font>
    <font>
      <sz val="11"/>
      <color rgb="FF2F4D72"/>
      <name val="Calibri"/>
      <family val="2"/>
      <scheme val="minor"/>
    </font>
    <font>
      <sz val="8"/>
      <color rgb="FF2F4D72"/>
      <name val="Calibri"/>
      <family val="2"/>
      <scheme val="minor"/>
    </font>
    <font>
      <sz val="10"/>
      <color rgb="FF2F4D72"/>
      <name val="Arial"/>
      <family val="2"/>
    </font>
    <font>
      <b/>
      <sz val="10"/>
      <color rgb="FF2F4D72"/>
      <name val="Arial"/>
      <family val="2"/>
    </font>
    <font>
      <sz val="11"/>
      <color theme="0"/>
      <name val="Calibri"/>
      <family val="2"/>
      <scheme val="minor"/>
    </font>
    <font>
      <sz val="12"/>
      <color theme="0"/>
      <name val="Arial"/>
      <family val="2"/>
    </font>
    <font>
      <sz val="14"/>
      <color theme="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sz val="12"/>
      <color rgb="FF2F4D72"/>
      <name val="Arial"/>
      <family val="2"/>
    </font>
    <font>
      <b/>
      <sz val="8"/>
      <color rgb="FF2F4D72"/>
      <name val="Arial"/>
      <family val="2"/>
    </font>
    <font>
      <b/>
      <sz val="11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8D501"/>
        <bgColor indexed="64"/>
      </patternFill>
    </fill>
    <fill>
      <patternFill patternType="solid">
        <fgColor rgb="FF0ABBEF"/>
        <bgColor indexed="64"/>
      </patternFill>
    </fill>
    <fill>
      <patternFill patternType="solid">
        <fgColor rgb="FF2F4D72"/>
        <bgColor indexed="64"/>
      </patternFill>
    </fill>
    <fill>
      <patternFill patternType="solid">
        <fgColor rgb="FF87B24C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9" fillId="0" borderId="0" applyFont="0" applyFill="0" applyBorder="0" applyAlignment="0" applyProtection="0"/>
  </cellStyleXfs>
  <cellXfs count="85">
    <xf numFmtId="0" fontId="0" fillId="0" borderId="0" xfId="0"/>
    <xf numFmtId="3" fontId="0" fillId="0" borderId="0" xfId="0" applyNumberFormat="1"/>
    <xf numFmtId="3" fontId="1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wrapText="1"/>
    </xf>
    <xf numFmtId="3" fontId="3" fillId="0" borderId="0" xfId="0" applyNumberFormat="1" applyFont="1" applyAlignment="1">
      <alignment wrapText="1"/>
    </xf>
    <xf numFmtId="3" fontId="5" fillId="0" borderId="0" xfId="0" applyNumberFormat="1" applyFont="1"/>
    <xf numFmtId="3" fontId="7" fillId="0" borderId="0" xfId="0" applyNumberFormat="1" applyFont="1"/>
    <xf numFmtId="164" fontId="5" fillId="5" borderId="4" xfId="0" applyNumberFormat="1" applyFont="1" applyFill="1" applyBorder="1" applyAlignment="1">
      <alignment horizontal="center"/>
    </xf>
    <xf numFmtId="164" fontId="5" fillId="5" borderId="5" xfId="0" applyNumberFormat="1" applyFont="1" applyFill="1" applyBorder="1" applyAlignment="1">
      <alignment horizontal="center"/>
    </xf>
    <xf numFmtId="3" fontId="0" fillId="0" borderId="7" xfId="0" applyNumberFormat="1" applyBorder="1"/>
    <xf numFmtId="3" fontId="0" fillId="0" borderId="4" xfId="0" applyNumberFormat="1" applyBorder="1"/>
    <xf numFmtId="3" fontId="0" fillId="0" borderId="8" xfId="0" applyNumberFormat="1" applyBorder="1"/>
    <xf numFmtId="3" fontId="0" fillId="0" borderId="9" xfId="0" applyNumberFormat="1" applyBorder="1"/>
    <xf numFmtId="164" fontId="5" fillId="6" borderId="0" xfId="0" applyNumberFormat="1" applyFont="1" applyFill="1" applyAlignment="1">
      <alignment horizontal="center"/>
    </xf>
    <xf numFmtId="3" fontId="2" fillId="6" borderId="0" xfId="0" applyNumberFormat="1" applyFont="1" applyFill="1"/>
    <xf numFmtId="3" fontId="2" fillId="6" borderId="0" xfId="0" applyNumberFormat="1" applyFont="1" applyFill="1" applyAlignment="1">
      <alignment horizontal="center" vertical="center" wrapText="1"/>
    </xf>
    <xf numFmtId="3" fontId="6" fillId="6" borderId="0" xfId="0" applyNumberFormat="1" applyFont="1" applyFill="1" applyAlignment="1">
      <alignment horizontal="center"/>
    </xf>
    <xf numFmtId="3" fontId="5" fillId="6" borderId="0" xfId="0" applyNumberFormat="1" applyFont="1" applyFill="1" applyAlignment="1">
      <alignment horizontal="center"/>
    </xf>
    <xf numFmtId="3" fontId="2" fillId="6" borderId="0" xfId="0" applyNumberFormat="1" applyFont="1" applyFill="1" applyAlignment="1">
      <alignment horizontal="center" wrapText="1"/>
    </xf>
    <xf numFmtId="3" fontId="7" fillId="6" borderId="0" xfId="0" applyNumberFormat="1" applyFont="1" applyFill="1" applyAlignment="1">
      <alignment horizontal="center"/>
    </xf>
    <xf numFmtId="3" fontId="5" fillId="3" borderId="0" xfId="0" applyNumberFormat="1" applyFont="1" applyFill="1" applyAlignment="1">
      <alignment horizontal="center"/>
    </xf>
    <xf numFmtId="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5" fillId="2" borderId="0" xfId="0" applyFont="1" applyFill="1" applyAlignment="1">
      <alignment horizontal="center"/>
    </xf>
    <xf numFmtId="3" fontId="9" fillId="0" borderId="0" xfId="0" applyNumberFormat="1" applyFont="1"/>
    <xf numFmtId="3" fontId="9" fillId="5" borderId="0" xfId="0" applyNumberFormat="1" applyFont="1" applyFill="1"/>
    <xf numFmtId="3" fontId="9" fillId="2" borderId="0" xfId="0" applyNumberFormat="1" applyFont="1" applyFill="1" applyAlignment="1">
      <alignment horizontal="right"/>
    </xf>
    <xf numFmtId="3" fontId="5" fillId="0" borderId="7" xfId="0" applyNumberFormat="1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3" fontId="5" fillId="0" borderId="8" xfId="0" applyNumberFormat="1" applyFont="1" applyBorder="1" applyAlignment="1">
      <alignment horizontal="center"/>
    </xf>
    <xf numFmtId="3" fontId="5" fillId="3" borderId="9" xfId="0" applyNumberFormat="1" applyFont="1" applyFill="1" applyBorder="1" applyAlignment="1">
      <alignment horizontal="center"/>
    </xf>
    <xf numFmtId="3" fontId="5" fillId="0" borderId="9" xfId="0" applyNumberFormat="1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3" fontId="5" fillId="0" borderId="4" xfId="0" applyNumberFormat="1" applyFont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/>
    </xf>
    <xf numFmtId="3" fontId="13" fillId="0" borderId="0" xfId="0" applyNumberFormat="1" applyFont="1" applyAlignment="1">
      <alignment horizontal="center" vertical="center"/>
    </xf>
    <xf numFmtId="3" fontId="11" fillId="4" borderId="2" xfId="0" applyNumberFormat="1" applyFont="1" applyFill="1" applyBorder="1"/>
    <xf numFmtId="3" fontId="11" fillId="4" borderId="3" xfId="0" applyNumberFormat="1" applyFont="1" applyFill="1" applyBorder="1"/>
    <xf numFmtId="3" fontId="13" fillId="0" borderId="7" xfId="0" applyNumberFormat="1" applyFont="1" applyBorder="1" applyAlignment="1">
      <alignment horizontal="center" vertical="center"/>
    </xf>
    <xf numFmtId="3" fontId="11" fillId="0" borderId="0" xfId="0" applyNumberFormat="1" applyFont="1"/>
    <xf numFmtId="3" fontId="11" fillId="0" borderId="4" xfId="0" applyNumberFormat="1" applyFont="1" applyBorder="1"/>
    <xf numFmtId="3" fontId="9" fillId="0" borderId="4" xfId="0" applyNumberFormat="1" applyFont="1" applyBorder="1"/>
    <xf numFmtId="3" fontId="2" fillId="0" borderId="4" xfId="0" applyNumberFormat="1" applyFont="1" applyBorder="1"/>
    <xf numFmtId="3" fontId="5" fillId="0" borderId="4" xfId="0" applyNumberFormat="1" applyFont="1" applyBorder="1"/>
    <xf numFmtId="3" fontId="7" fillId="0" borderId="9" xfId="0" applyNumberFormat="1" applyFont="1" applyBorder="1"/>
    <xf numFmtId="3" fontId="5" fillId="0" borderId="9" xfId="0" applyNumberFormat="1" applyFont="1" applyBorder="1"/>
    <xf numFmtId="164" fontId="10" fillId="5" borderId="5" xfId="0" applyNumberFormat="1" applyFont="1" applyFill="1" applyBorder="1"/>
    <xf numFmtId="3" fontId="17" fillId="3" borderId="0" xfId="0" applyNumberFormat="1" applyFont="1" applyFill="1" applyAlignment="1">
      <alignment horizontal="center"/>
    </xf>
    <xf numFmtId="3" fontId="17" fillId="3" borderId="0" xfId="0" applyNumberFormat="1" applyFont="1" applyFill="1"/>
    <xf numFmtId="164" fontId="5" fillId="0" borderId="0" xfId="0" applyNumberFormat="1" applyFont="1" applyAlignment="1">
      <alignment horizontal="center"/>
    </xf>
    <xf numFmtId="164" fontId="5" fillId="0" borderId="9" xfId="0" applyNumberFormat="1" applyFont="1" applyBorder="1" applyAlignment="1">
      <alignment horizontal="center"/>
    </xf>
    <xf numFmtId="0" fontId="5" fillId="0" borderId="0" xfId="1" applyNumberFormat="1" applyFont="1" applyAlignment="1">
      <alignment horizontal="center"/>
    </xf>
    <xf numFmtId="0" fontId="8" fillId="2" borderId="0" xfId="1" applyNumberFormat="1" applyFont="1" applyFill="1" applyAlignment="1">
      <alignment horizontal="center"/>
    </xf>
    <xf numFmtId="0" fontId="8" fillId="2" borderId="9" xfId="1" applyNumberFormat="1" applyFont="1" applyFill="1" applyBorder="1" applyAlignment="1">
      <alignment horizontal="center"/>
    </xf>
    <xf numFmtId="3" fontId="20" fillId="0" borderId="0" xfId="0" applyNumberFormat="1" applyFont="1"/>
    <xf numFmtId="3" fontId="17" fillId="3" borderId="4" xfId="0" applyNumberFormat="1" applyFont="1" applyFill="1" applyBorder="1" applyAlignment="1">
      <alignment horizontal="left" vertical="center" wrapText="1"/>
    </xf>
    <xf numFmtId="3" fontId="17" fillId="3" borderId="4" xfId="0" applyNumberFormat="1" applyFont="1" applyFill="1" applyBorder="1" applyAlignment="1">
      <alignment horizontal="left" wrapText="1"/>
    </xf>
    <xf numFmtId="3" fontId="17" fillId="3" borderId="7" xfId="0" applyNumberFormat="1" applyFont="1" applyFill="1" applyBorder="1" applyAlignment="1">
      <alignment horizontal="center" vertical="center"/>
    </xf>
    <xf numFmtId="3" fontId="17" fillId="3" borderId="0" xfId="0" applyNumberFormat="1" applyFont="1" applyFill="1" applyAlignment="1">
      <alignment horizontal="center" vertical="center"/>
    </xf>
    <xf numFmtId="3" fontId="21" fillId="0" borderId="0" xfId="0" applyNumberFormat="1" applyFont="1" applyAlignment="1">
      <alignment wrapText="1"/>
    </xf>
    <xf numFmtId="3" fontId="9" fillId="0" borderId="0" xfId="0" applyNumberFormat="1" applyFont="1" applyBorder="1" applyAlignment="1"/>
    <xf numFmtId="0" fontId="0" fillId="0" borderId="0" xfId="0" applyAlignment="1"/>
    <xf numFmtId="3" fontId="12" fillId="4" borderId="10" xfId="0" applyNumberFormat="1" applyFont="1" applyFill="1" applyBorder="1" applyAlignment="1">
      <alignment horizontal="center" vertical="center"/>
    </xf>
    <xf numFmtId="3" fontId="12" fillId="4" borderId="6" xfId="0" applyNumberFormat="1" applyFont="1" applyFill="1" applyBorder="1" applyAlignment="1">
      <alignment horizontal="center" vertical="center"/>
    </xf>
    <xf numFmtId="3" fontId="12" fillId="4" borderId="11" xfId="0" applyNumberFormat="1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left" vertical="center" wrapText="1"/>
    </xf>
    <xf numFmtId="3" fontId="4" fillId="4" borderId="2" xfId="0" applyNumberFormat="1" applyFont="1" applyFill="1" applyBorder="1" applyAlignment="1">
      <alignment horizontal="left" vertical="center" wrapText="1"/>
    </xf>
    <xf numFmtId="3" fontId="4" fillId="4" borderId="3" xfId="0" applyNumberFormat="1" applyFont="1" applyFill="1" applyBorder="1" applyAlignment="1">
      <alignment horizontal="left" vertical="center" wrapText="1"/>
    </xf>
    <xf numFmtId="3" fontId="13" fillId="4" borderId="1" xfId="0" applyNumberFormat="1" applyFont="1" applyFill="1" applyBorder="1" applyAlignment="1">
      <alignment horizontal="center" vertical="center" wrapText="1"/>
    </xf>
    <xf numFmtId="3" fontId="13" fillId="4" borderId="2" xfId="0" applyNumberFormat="1" applyFont="1" applyFill="1" applyBorder="1" applyAlignment="1">
      <alignment horizontal="center" vertical="center"/>
    </xf>
    <xf numFmtId="3" fontId="10" fillId="0" borderId="9" xfId="0" applyNumberFormat="1" applyFont="1" applyBorder="1" applyAlignment="1">
      <alignment horizontal="center"/>
    </xf>
    <xf numFmtId="3" fontId="17" fillId="3" borderId="0" xfId="0" applyNumberFormat="1" applyFont="1" applyFill="1" applyAlignment="1">
      <alignment horizontal="center" vertical="center"/>
    </xf>
    <xf numFmtId="3" fontId="17" fillId="3" borderId="4" xfId="0" applyNumberFormat="1" applyFont="1" applyFill="1" applyBorder="1" applyAlignment="1">
      <alignment horizontal="center" vertical="center"/>
    </xf>
    <xf numFmtId="3" fontId="7" fillId="0" borderId="0" xfId="0" applyNumberFormat="1" applyFont="1" applyAlignment="1">
      <alignment horizontal="center"/>
    </xf>
    <xf numFmtId="3" fontId="7" fillId="0" borderId="4" xfId="0" applyNumberFormat="1" applyFont="1" applyBorder="1" applyAlignment="1">
      <alignment horizontal="center"/>
    </xf>
    <xf numFmtId="164" fontId="5" fillId="2" borderId="0" xfId="0" applyNumberFormat="1" applyFont="1" applyFill="1" applyAlignment="1">
      <alignment horizontal="center"/>
    </xf>
    <xf numFmtId="164" fontId="5" fillId="2" borderId="4" xfId="0" applyNumberFormat="1" applyFont="1" applyFill="1" applyBorder="1" applyAlignment="1">
      <alignment horizontal="center"/>
    </xf>
    <xf numFmtId="164" fontId="5" fillId="2" borderId="9" xfId="0" applyNumberFormat="1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3" fontId="16" fillId="2" borderId="10" xfId="0" applyNumberFormat="1" applyFont="1" applyFill="1" applyBorder="1" applyAlignment="1">
      <alignment horizontal="center"/>
    </xf>
    <xf numFmtId="3" fontId="9" fillId="2" borderId="6" xfId="0" applyNumberFormat="1" applyFont="1" applyFill="1" applyBorder="1" applyAlignment="1">
      <alignment horizontal="center"/>
    </xf>
    <xf numFmtId="3" fontId="9" fillId="2" borderId="11" xfId="0" applyNumberFormat="1" applyFont="1" applyFill="1" applyBorder="1" applyAlignment="1">
      <alignment horizontal="center"/>
    </xf>
    <xf numFmtId="3" fontId="17" fillId="3" borderId="0" xfId="0" applyNumberFormat="1" applyFont="1" applyFill="1" applyAlignment="1">
      <alignment horizontal="left" vertical="center" wrapText="1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colors>
    <mruColors>
      <color rgb="FF2F4D72"/>
      <color rgb="FF0ABBEF"/>
      <color rgb="FF87B24C"/>
      <color rgb="FFF8D501"/>
      <color rgb="FF0081A6"/>
      <color rgb="FF0081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546100</xdr:colOff>
      <xdr:row>0</xdr:row>
      <xdr:rowOff>0</xdr:rowOff>
    </xdr:from>
    <xdr:to>
      <xdr:col>16</xdr:col>
      <xdr:colOff>715632</xdr:colOff>
      <xdr:row>1</xdr:row>
      <xdr:rowOff>8961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1126999-8807-BB4B-9910-1F4D8B2309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452100" y="0"/>
          <a:ext cx="918833" cy="732861"/>
        </a:xfrm>
        <a:prstGeom prst="rect">
          <a:avLst/>
        </a:prstGeom>
      </xdr:spPr>
    </xdr:pic>
    <xdr:clientData/>
  </xdr:twoCellAnchor>
  <xdr:twoCellAnchor>
    <xdr:from>
      <xdr:col>8</xdr:col>
      <xdr:colOff>180975</xdr:colOff>
      <xdr:row>2</xdr:row>
      <xdr:rowOff>285070</xdr:rowOff>
    </xdr:from>
    <xdr:to>
      <xdr:col>13</xdr:col>
      <xdr:colOff>18344</xdr:colOff>
      <xdr:row>9</xdr:row>
      <xdr:rowOff>76989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E7510ED8-8924-B846-A889-6D7EEA2789D4}"/>
            </a:ext>
          </a:extLst>
        </xdr:cNvPr>
        <xdr:cNvSpPr txBox="1"/>
      </xdr:nvSpPr>
      <xdr:spPr>
        <a:xfrm>
          <a:off x="5267325" y="1237570"/>
          <a:ext cx="2856794" cy="12206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200" b="1">
              <a:ln>
                <a:noFill/>
              </a:ln>
              <a:solidFill>
                <a:srgbClr val="2F4D72"/>
              </a:solidFill>
              <a:latin typeface="Arial" panose="020B0604020202020204" pitchFamily="34" charset="0"/>
              <a:cs typeface="Arial" panose="020B0604020202020204" pitchFamily="34" charset="0"/>
            </a:rPr>
            <a:t>Beispiel:</a:t>
          </a:r>
        </a:p>
        <a:p>
          <a:pPr algn="l"/>
          <a:endParaRPr lang="de-DE" sz="1000">
            <a:ln>
              <a:noFill/>
            </a:ln>
            <a:solidFill>
              <a:srgbClr val="2F4D72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de-DE" sz="1000">
              <a:ln>
                <a:noFill/>
              </a:ln>
              <a:solidFill>
                <a:srgbClr val="2F4D72"/>
              </a:solidFill>
              <a:latin typeface="Arial" panose="020B0604020202020204" pitchFamily="34" charset="0"/>
              <a:cs typeface="Arial" panose="020B0604020202020204" pitchFamily="34" charset="0"/>
            </a:rPr>
            <a:t>Nehmen wir an ein, Vermittler hat 45 Promille Provisionssatz. Dann bekommt er auf einen Vertrag mit 100 € Monatsbeitrag und 30-jähriger Laufzeit 1.620 € Provision.</a:t>
          </a:r>
        </a:p>
        <a:p>
          <a:pPr algn="l"/>
          <a:endParaRPr lang="de-DE" sz="800">
            <a:ln>
              <a:noFill/>
            </a:ln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de-DE" sz="1100"/>
        </a:p>
      </xdr:txBody>
    </xdr:sp>
    <xdr:clientData/>
  </xdr:twoCellAnchor>
  <xdr:twoCellAnchor>
    <xdr:from>
      <xdr:col>0</xdr:col>
      <xdr:colOff>241300</xdr:colOff>
      <xdr:row>7</xdr:row>
      <xdr:rowOff>38100</xdr:rowOff>
    </xdr:from>
    <xdr:to>
      <xdr:col>7</xdr:col>
      <xdr:colOff>139700</xdr:colOff>
      <xdr:row>10</xdr:row>
      <xdr:rowOff>63500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75EB6D6D-F348-AD46-8208-DDB824249B84}"/>
            </a:ext>
          </a:extLst>
        </xdr:cNvPr>
        <xdr:cNvSpPr txBox="1"/>
      </xdr:nvSpPr>
      <xdr:spPr>
        <a:xfrm>
          <a:off x="241300" y="1778000"/>
          <a:ext cx="4699000" cy="596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de-DE" sz="1200" b="1">
              <a:solidFill>
                <a:srgbClr val="2F4D72"/>
              </a:solidFill>
              <a:latin typeface="Arial" panose="020B0604020202020204" pitchFamily="34" charset="0"/>
              <a:cs typeface="Arial" panose="020B0604020202020204" pitchFamily="34" charset="0"/>
            </a:rPr>
            <a:t>BWS</a:t>
          </a:r>
          <a:r>
            <a:rPr lang="de-DE" sz="1200" b="0">
              <a:solidFill>
                <a:srgbClr val="2F4D72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DE" sz="1000" b="0">
              <a:solidFill>
                <a:srgbClr val="2F4D72"/>
              </a:solidFill>
              <a:latin typeface="Arial" panose="020B0604020202020204" pitchFamily="34" charset="0"/>
              <a:cs typeface="Arial" panose="020B0604020202020204" pitchFamily="34" charset="0"/>
            </a:rPr>
            <a:t>steht für Bewertungssumme. Bewertungssumme ist die Summe aller Beiträge, die für einen LV</a:t>
          </a:r>
          <a:r>
            <a:rPr lang="de-DE" sz="1000" b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-</a:t>
          </a:r>
          <a:r>
            <a:rPr lang="de-DE" sz="1000" b="0">
              <a:solidFill>
                <a:srgbClr val="2F4D72"/>
              </a:solidFill>
              <a:latin typeface="Arial" panose="020B0604020202020204" pitchFamily="34" charset="0"/>
              <a:cs typeface="Arial" panose="020B0604020202020204" pitchFamily="34" charset="0"/>
            </a:rPr>
            <a:t>Vertrag gezahlt werden. Bei 100 € Monatsbeitrag auf 30 Jahre sind das 36.000 €</a:t>
          </a:r>
          <a:r>
            <a:rPr lang="de-DE" sz="1000" b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.</a:t>
          </a:r>
        </a:p>
        <a:p>
          <a:pPr algn="ctr"/>
          <a:endParaRPr lang="de-DE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598352</xdr:colOff>
      <xdr:row>2</xdr:row>
      <xdr:rowOff>86328</xdr:rowOff>
    </xdr:from>
    <xdr:to>
      <xdr:col>17</xdr:col>
      <xdr:colOff>124239</xdr:colOff>
      <xdr:row>4</xdr:row>
      <xdr:rowOff>0</xdr:rowOff>
    </xdr:to>
    <xdr:sp macro="" textlink="">
      <xdr:nvSpPr>
        <xdr:cNvPr id="8" name="Textfeld 7">
          <a:extLst>
            <a:ext uri="{FF2B5EF4-FFF2-40B4-BE49-F238E27FC236}">
              <a16:creationId xmlns:a16="http://schemas.microsoft.com/office/drawing/2014/main" id="{358A5690-21D8-EE44-9010-B19CA6614F61}"/>
            </a:ext>
          </a:extLst>
        </xdr:cNvPr>
        <xdr:cNvSpPr txBox="1"/>
      </xdr:nvSpPr>
      <xdr:spPr>
        <a:xfrm>
          <a:off x="8027852" y="806915"/>
          <a:ext cx="2855496" cy="352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900" b="1">
              <a:ln>
                <a:noFill/>
              </a:ln>
              <a:solidFill>
                <a:srgbClr val="2F4D72"/>
              </a:solidFill>
              <a:latin typeface="Arial" panose="020B0604020202020204" pitchFamily="34" charset="0"/>
              <a:cs typeface="Arial" panose="020B0604020202020204" pitchFamily="34" charset="0"/>
            </a:rPr>
            <a:t>Berechnungstabelle mit veränderbaren Eingaben:</a:t>
          </a:r>
          <a:endParaRPr lang="de-DE" sz="900" b="1">
            <a:ln>
              <a:noFill/>
            </a:ln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de-DE" sz="1100"/>
        </a:p>
      </xdr:txBody>
    </xdr:sp>
    <xdr:clientData/>
  </xdr:twoCellAnchor>
  <xdr:twoCellAnchor>
    <xdr:from>
      <xdr:col>8</xdr:col>
      <xdr:colOff>66675</xdr:colOff>
      <xdr:row>2</xdr:row>
      <xdr:rowOff>85725</xdr:rowOff>
    </xdr:from>
    <xdr:to>
      <xdr:col>16</xdr:col>
      <xdr:colOff>886239</xdr:colOff>
      <xdr:row>10</xdr:row>
      <xdr:rowOff>28575</xdr:rowOff>
    </xdr:to>
    <xdr:sp macro="" textlink="">
      <xdr:nvSpPr>
        <xdr:cNvPr id="12" name="Abgerundetes Rechteck 11">
          <a:extLst>
            <a:ext uri="{FF2B5EF4-FFF2-40B4-BE49-F238E27FC236}">
              <a16:creationId xmlns:a16="http://schemas.microsoft.com/office/drawing/2014/main" id="{7D677C91-B825-0FC9-500C-7F0ABD7F4C69}"/>
            </a:ext>
          </a:extLst>
        </xdr:cNvPr>
        <xdr:cNvSpPr/>
      </xdr:nvSpPr>
      <xdr:spPr>
        <a:xfrm>
          <a:off x="5160479" y="1038225"/>
          <a:ext cx="5532369" cy="1533111"/>
        </a:xfrm>
        <a:prstGeom prst="roundRect">
          <a:avLst/>
        </a:prstGeom>
        <a:noFill/>
        <a:ln w="12700">
          <a:solidFill>
            <a:srgbClr val="2F4D7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0</xdr:col>
      <xdr:colOff>283633</xdr:colOff>
      <xdr:row>2</xdr:row>
      <xdr:rowOff>218722</xdr:rowOff>
    </xdr:from>
    <xdr:to>
      <xdr:col>7</xdr:col>
      <xdr:colOff>105833</xdr:colOff>
      <xdr:row>5</xdr:row>
      <xdr:rowOff>108656</xdr:rowOff>
    </xdr:to>
    <xdr:sp macro="" textlink="">
      <xdr:nvSpPr>
        <xdr:cNvPr id="13" name="Abgerundetes Rechteck 12">
          <a:extLst>
            <a:ext uri="{FF2B5EF4-FFF2-40B4-BE49-F238E27FC236}">
              <a16:creationId xmlns:a16="http://schemas.microsoft.com/office/drawing/2014/main" id="{9A8032BA-2E69-5844-8D9F-C0B83929EB70}"/>
            </a:ext>
          </a:extLst>
        </xdr:cNvPr>
        <xdr:cNvSpPr/>
      </xdr:nvSpPr>
      <xdr:spPr>
        <a:xfrm>
          <a:off x="283633" y="945444"/>
          <a:ext cx="4612922" cy="524934"/>
        </a:xfrm>
        <a:prstGeom prst="roundRect">
          <a:avLst/>
        </a:prstGeom>
        <a:noFill/>
        <a:ln w="12700">
          <a:solidFill>
            <a:srgbClr val="2F4D7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2F4D72"/>
            </a:solidFill>
          </a:endParaRPr>
        </a:p>
      </xdr:txBody>
    </xdr:sp>
    <xdr:clientData/>
  </xdr:twoCellAnchor>
  <xdr:twoCellAnchor>
    <xdr:from>
      <xdr:col>0</xdr:col>
      <xdr:colOff>283633</xdr:colOff>
      <xdr:row>7</xdr:row>
      <xdr:rowOff>45156</xdr:rowOff>
    </xdr:from>
    <xdr:to>
      <xdr:col>7</xdr:col>
      <xdr:colOff>105833</xdr:colOff>
      <xdr:row>10</xdr:row>
      <xdr:rowOff>70556</xdr:rowOff>
    </xdr:to>
    <xdr:sp macro="" textlink="">
      <xdr:nvSpPr>
        <xdr:cNvPr id="14" name="Abgerundetes Rechteck 13">
          <a:extLst>
            <a:ext uri="{FF2B5EF4-FFF2-40B4-BE49-F238E27FC236}">
              <a16:creationId xmlns:a16="http://schemas.microsoft.com/office/drawing/2014/main" id="{2AC25BC7-F05E-E347-95FE-E4A1D0309F1F}"/>
            </a:ext>
          </a:extLst>
        </xdr:cNvPr>
        <xdr:cNvSpPr/>
      </xdr:nvSpPr>
      <xdr:spPr>
        <a:xfrm>
          <a:off x="283633" y="1787878"/>
          <a:ext cx="4612922" cy="596900"/>
        </a:xfrm>
        <a:prstGeom prst="roundRect">
          <a:avLst/>
        </a:prstGeom>
        <a:noFill/>
        <a:ln w="12700">
          <a:solidFill>
            <a:srgbClr val="2F4D7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0</xdr:col>
      <xdr:colOff>266700</xdr:colOff>
      <xdr:row>3</xdr:row>
      <xdr:rowOff>0</xdr:rowOff>
    </xdr:from>
    <xdr:to>
      <xdr:col>7</xdr:col>
      <xdr:colOff>165100</xdr:colOff>
      <xdr:row>5</xdr:row>
      <xdr:rowOff>88900</xdr:rowOff>
    </xdr:to>
    <xdr:sp macro="" textlink="">
      <xdr:nvSpPr>
        <xdr:cNvPr id="15" name="Textfeld 14">
          <a:extLst>
            <a:ext uri="{FF2B5EF4-FFF2-40B4-BE49-F238E27FC236}">
              <a16:creationId xmlns:a16="http://schemas.microsoft.com/office/drawing/2014/main" id="{334AFFFF-3E97-3244-997E-78B2A4C0C44A}"/>
            </a:ext>
          </a:extLst>
        </xdr:cNvPr>
        <xdr:cNvSpPr txBox="1"/>
      </xdr:nvSpPr>
      <xdr:spPr>
        <a:xfrm>
          <a:off x="266700" y="977900"/>
          <a:ext cx="4699000" cy="469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200" b="1">
              <a:solidFill>
                <a:srgbClr val="2F4D72"/>
              </a:solidFill>
              <a:latin typeface="Arial" panose="020B0604020202020204" pitchFamily="34" charset="0"/>
              <a:cs typeface="Arial" panose="020B0604020202020204" pitchFamily="34" charset="0"/>
            </a:rPr>
            <a:t>Promille</a:t>
          </a:r>
          <a:r>
            <a:rPr lang="de-DE" sz="1200" b="0">
              <a:solidFill>
                <a:srgbClr val="2F4D72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DE" sz="1000" b="0">
              <a:solidFill>
                <a:srgbClr val="2F4D72"/>
              </a:solidFill>
              <a:latin typeface="Arial" panose="020B0604020202020204" pitchFamily="34" charset="0"/>
              <a:cs typeface="Arial" panose="020B0604020202020204" pitchFamily="34" charset="0"/>
            </a:rPr>
            <a:t>ist die Einheit, mit der Provisionen für freie und unabhängige Vermittler berechnet werden.</a:t>
          </a:r>
        </a:p>
        <a:p>
          <a:pPr algn="l"/>
          <a:br>
            <a:rPr lang="de-DE" sz="1000" b="0">
              <a:solidFill>
                <a:srgbClr val="2F4D72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endParaRPr lang="de-DE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752D6-1216-0A4A-9C7A-92F51E9A0460}">
  <sheetPr>
    <pageSetUpPr fitToPage="1"/>
  </sheetPr>
  <dimension ref="A1:T27"/>
  <sheetViews>
    <sheetView showGridLines="0" tabSelected="1" zoomScaleNormal="100" workbookViewId="0">
      <selection activeCell="E35" sqref="E35"/>
    </sheetView>
  </sheetViews>
  <sheetFormatPr baseColWidth="10" defaultColWidth="11.453125" defaultRowHeight="14.5" x14ac:dyDescent="0.35"/>
  <cols>
    <col min="1" max="5" width="9.81640625" style="1" customWidth="1"/>
    <col min="6" max="6" width="3.81640625" style="1" customWidth="1"/>
    <col min="7" max="9" width="10" style="1" customWidth="1"/>
    <col min="10" max="10" width="3.81640625" style="1" customWidth="1"/>
    <col min="11" max="13" width="9.81640625" style="1" customWidth="1"/>
    <col min="14" max="14" width="4.54296875" style="1" customWidth="1"/>
    <col min="15" max="16" width="9.81640625" style="1" customWidth="1"/>
    <col min="17" max="17" width="13.54296875" style="1" customWidth="1"/>
    <col min="18" max="18" width="11.453125" style="1"/>
    <col min="19" max="19" width="26" style="1" customWidth="1"/>
    <col min="20" max="16384" width="11.453125" style="1"/>
  </cols>
  <sheetData>
    <row r="1" spans="1:20" ht="57" customHeight="1" x14ac:dyDescent="0.35">
      <c r="A1" s="70" t="s">
        <v>25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38"/>
      <c r="Q1" s="39"/>
    </row>
    <row r="2" spans="1:20" ht="18" customHeight="1" x14ac:dyDescent="0.35">
      <c r="A2" s="81" t="s">
        <v>16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3"/>
      <c r="R2" s="4"/>
      <c r="S2" s="5"/>
      <c r="T2" s="5"/>
    </row>
    <row r="3" spans="1:20" ht="25" customHeight="1" x14ac:dyDescent="0.35">
      <c r="A3" s="40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41"/>
      <c r="Q3" s="42"/>
    </row>
    <row r="4" spans="1:20" x14ac:dyDescent="0.35">
      <c r="A4" s="10"/>
      <c r="Q4" s="11"/>
    </row>
    <row r="5" spans="1:20" x14ac:dyDescent="0.35">
      <c r="A5" s="10"/>
      <c r="M5" s="26"/>
      <c r="N5" s="62" t="s">
        <v>19</v>
      </c>
      <c r="O5" s="63"/>
      <c r="P5" s="28">
        <v>100</v>
      </c>
      <c r="Q5" s="43" t="s">
        <v>17</v>
      </c>
    </row>
    <row r="6" spans="1:20" ht="14.5" customHeight="1" x14ac:dyDescent="0.35">
      <c r="A6" s="10"/>
      <c r="M6" s="26"/>
      <c r="N6" s="62" t="s">
        <v>21</v>
      </c>
      <c r="O6" s="63"/>
      <c r="P6" s="28">
        <v>30</v>
      </c>
      <c r="Q6" s="43" t="s">
        <v>18</v>
      </c>
    </row>
    <row r="7" spans="1:20" x14ac:dyDescent="0.35">
      <c r="A7" s="10"/>
      <c r="M7" s="26"/>
      <c r="N7" s="62" t="s">
        <v>20</v>
      </c>
      <c r="O7" s="63"/>
      <c r="P7" s="28">
        <v>45</v>
      </c>
      <c r="Q7" s="43" t="s">
        <v>0</v>
      </c>
      <c r="S7" s="56"/>
    </row>
    <row r="8" spans="1:20" x14ac:dyDescent="0.35">
      <c r="A8" s="10"/>
      <c r="M8" s="26"/>
      <c r="P8" s="26"/>
      <c r="Q8" s="43"/>
    </row>
    <row r="9" spans="1:20" x14ac:dyDescent="0.35">
      <c r="A9" s="10"/>
      <c r="M9" s="26"/>
      <c r="N9" s="62" t="s">
        <v>22</v>
      </c>
      <c r="O9" s="63"/>
      <c r="P9" s="27">
        <f>P5*12*P6*P7/1000</f>
        <v>1620</v>
      </c>
      <c r="Q9" s="43" t="s">
        <v>17</v>
      </c>
      <c r="S9" s="56"/>
    </row>
    <row r="10" spans="1:20" x14ac:dyDescent="0.35">
      <c r="A10" s="10"/>
      <c r="Q10" s="11"/>
    </row>
    <row r="11" spans="1:20" x14ac:dyDescent="0.35">
      <c r="A11" s="10"/>
      <c r="Q11" s="11"/>
    </row>
    <row r="12" spans="1:20" ht="23.15" customHeight="1" x14ac:dyDescent="0.35">
      <c r="A12" s="64" t="s">
        <v>30</v>
      </c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6"/>
      <c r="R12" s="3"/>
      <c r="S12" s="56"/>
      <c r="T12" s="2"/>
    </row>
    <row r="13" spans="1:20" ht="13" customHeight="1" thickBot="1" x14ac:dyDescent="0.4">
      <c r="A13" s="10"/>
      <c r="I13" s="3"/>
      <c r="J13" s="3"/>
      <c r="K13" s="3"/>
      <c r="L13" s="3"/>
      <c r="M13" s="3"/>
      <c r="N13" s="3"/>
      <c r="O13" s="15"/>
      <c r="P13" s="3"/>
      <c r="Q13" s="44"/>
      <c r="R13" s="3"/>
      <c r="S13" s="2"/>
      <c r="T13" s="2"/>
    </row>
    <row r="14" spans="1:20" ht="63" customHeight="1" x14ac:dyDescent="0.35">
      <c r="A14" s="67" t="s">
        <v>29</v>
      </c>
      <c r="B14" s="68"/>
      <c r="C14" s="68"/>
      <c r="D14" s="68"/>
      <c r="E14" s="69"/>
      <c r="G14" s="67" t="s">
        <v>28</v>
      </c>
      <c r="H14" s="68"/>
      <c r="I14" s="69"/>
      <c r="J14" s="19"/>
      <c r="K14" s="67" t="s">
        <v>27</v>
      </c>
      <c r="L14" s="68"/>
      <c r="M14" s="69"/>
      <c r="N14" s="16"/>
      <c r="O14" s="67" t="s">
        <v>26</v>
      </c>
      <c r="P14" s="68"/>
      <c r="Q14" s="69"/>
      <c r="R14" s="3"/>
      <c r="S14" s="61"/>
      <c r="T14" s="2"/>
    </row>
    <row r="15" spans="1:20" ht="37" customHeight="1" x14ac:dyDescent="0.35">
      <c r="A15" s="59" t="s">
        <v>15</v>
      </c>
      <c r="B15" s="60" t="s">
        <v>1</v>
      </c>
      <c r="C15" s="49"/>
      <c r="D15" s="50"/>
      <c r="E15" s="58" t="s">
        <v>23</v>
      </c>
      <c r="G15" s="59" t="s">
        <v>15</v>
      </c>
      <c r="H15" s="73" t="s">
        <v>14</v>
      </c>
      <c r="I15" s="74"/>
      <c r="J15" s="18"/>
      <c r="K15" s="59" t="s">
        <v>15</v>
      </c>
      <c r="L15" s="84" t="s">
        <v>24</v>
      </c>
      <c r="M15" s="84" t="s">
        <v>12</v>
      </c>
      <c r="N15" s="17"/>
      <c r="O15" s="59" t="s">
        <v>15</v>
      </c>
      <c r="P15" s="84" t="s">
        <v>14</v>
      </c>
      <c r="Q15" s="57" t="s">
        <v>31</v>
      </c>
      <c r="R15" s="3"/>
      <c r="S15" s="56"/>
      <c r="T15" s="2"/>
    </row>
    <row r="16" spans="1:20" x14ac:dyDescent="0.35">
      <c r="A16" s="29" t="s">
        <v>2</v>
      </c>
      <c r="B16" s="53">
        <v>100</v>
      </c>
      <c r="C16" s="23">
        <v>45</v>
      </c>
      <c r="D16" s="22" t="s">
        <v>0</v>
      </c>
      <c r="E16" s="30"/>
      <c r="G16" s="29" t="s">
        <v>2</v>
      </c>
      <c r="H16" s="75"/>
      <c r="I16" s="76"/>
      <c r="J16" s="20"/>
      <c r="K16" s="29" t="s">
        <v>2</v>
      </c>
      <c r="L16" s="22"/>
      <c r="M16" s="30"/>
      <c r="N16" s="18"/>
      <c r="O16" s="29" t="s">
        <v>2</v>
      </c>
      <c r="P16" s="24"/>
      <c r="Q16" s="35"/>
      <c r="R16" s="3"/>
      <c r="S16" s="3"/>
      <c r="T16" s="2"/>
    </row>
    <row r="17" spans="1:20" x14ac:dyDescent="0.35">
      <c r="A17" s="29" t="s">
        <v>3</v>
      </c>
      <c r="B17" s="54">
        <v>90</v>
      </c>
      <c r="C17" s="21">
        <f t="shared" ref="C17:C25" si="0">C$16*B17/B$16</f>
        <v>40.5</v>
      </c>
      <c r="D17" s="22" t="s">
        <v>0</v>
      </c>
      <c r="E17" s="30">
        <f>C$16-C17</f>
        <v>4.5</v>
      </c>
      <c r="G17" s="29" t="s">
        <v>3</v>
      </c>
      <c r="H17" s="77">
        <v>10000000</v>
      </c>
      <c r="I17" s="78"/>
      <c r="J17" s="14"/>
      <c r="K17" s="29" t="s">
        <v>3</v>
      </c>
      <c r="L17" s="51">
        <f t="shared" ref="L17:L25" si="1">H17*C17/1000</f>
        <v>405000</v>
      </c>
      <c r="M17" s="8">
        <f t="shared" ref="M17:M25" si="2">H17*E17/1000</f>
        <v>45000</v>
      </c>
      <c r="N17" s="14"/>
      <c r="O17" s="29" t="s">
        <v>3</v>
      </c>
      <c r="P17" s="25">
        <v>1</v>
      </c>
      <c r="Q17" s="8">
        <f t="shared" ref="Q17:Q25" si="3">M17*P17</f>
        <v>45000</v>
      </c>
      <c r="R17" s="3"/>
      <c r="T17" s="2"/>
    </row>
    <row r="18" spans="1:20" x14ac:dyDescent="0.35">
      <c r="A18" s="29" t="s">
        <v>4</v>
      </c>
      <c r="B18" s="54">
        <v>70</v>
      </c>
      <c r="C18" s="21">
        <f t="shared" si="0"/>
        <v>31.5</v>
      </c>
      <c r="D18" s="22" t="s">
        <v>0</v>
      </c>
      <c r="E18" s="30">
        <f>C$16-C18</f>
        <v>13.5</v>
      </c>
      <c r="G18" s="29" t="s">
        <v>4</v>
      </c>
      <c r="H18" s="77">
        <v>5000000</v>
      </c>
      <c r="I18" s="78"/>
      <c r="J18" s="14"/>
      <c r="K18" s="29" t="s">
        <v>4</v>
      </c>
      <c r="L18" s="51">
        <f t="shared" si="1"/>
        <v>157500</v>
      </c>
      <c r="M18" s="8">
        <f t="shared" si="2"/>
        <v>67500</v>
      </c>
      <c r="N18" s="14"/>
      <c r="O18" s="29" t="s">
        <v>4</v>
      </c>
      <c r="P18" s="25">
        <v>2</v>
      </c>
      <c r="Q18" s="8">
        <f t="shared" si="3"/>
        <v>135000</v>
      </c>
      <c r="R18" s="3"/>
      <c r="S18" s="3"/>
      <c r="T18" s="2"/>
    </row>
    <row r="19" spans="1:20" x14ac:dyDescent="0.35">
      <c r="A19" s="29" t="s">
        <v>5</v>
      </c>
      <c r="B19" s="54">
        <v>70</v>
      </c>
      <c r="C19" s="21">
        <f t="shared" si="0"/>
        <v>31.5</v>
      </c>
      <c r="D19" s="22" t="s">
        <v>0</v>
      </c>
      <c r="E19" s="30">
        <f>C$16-C19</f>
        <v>13.5</v>
      </c>
      <c r="G19" s="29" t="s">
        <v>5</v>
      </c>
      <c r="H19" s="77">
        <v>2500000</v>
      </c>
      <c r="I19" s="78"/>
      <c r="J19" s="14"/>
      <c r="K19" s="29" t="s">
        <v>5</v>
      </c>
      <c r="L19" s="51">
        <f t="shared" si="1"/>
        <v>78750</v>
      </c>
      <c r="M19" s="8">
        <f t="shared" si="2"/>
        <v>33750</v>
      </c>
      <c r="N19" s="14"/>
      <c r="O19" s="29" t="s">
        <v>5</v>
      </c>
      <c r="P19" s="25">
        <v>3</v>
      </c>
      <c r="Q19" s="8">
        <f t="shared" si="3"/>
        <v>101250</v>
      </c>
      <c r="R19" s="3"/>
      <c r="S19" s="3"/>
      <c r="T19" s="2"/>
    </row>
    <row r="20" spans="1:20" x14ac:dyDescent="0.35">
      <c r="A20" s="29" t="s">
        <v>6</v>
      </c>
      <c r="B20" s="54">
        <v>60</v>
      </c>
      <c r="C20" s="21">
        <f t="shared" si="0"/>
        <v>27</v>
      </c>
      <c r="D20" s="22" t="s">
        <v>0</v>
      </c>
      <c r="E20" s="30">
        <f t="shared" ref="E17:E25" si="4">C$16-C20</f>
        <v>18</v>
      </c>
      <c r="G20" s="29" t="s">
        <v>6</v>
      </c>
      <c r="H20" s="77">
        <v>1000000</v>
      </c>
      <c r="I20" s="78"/>
      <c r="J20" s="14"/>
      <c r="K20" s="29" t="s">
        <v>6</v>
      </c>
      <c r="L20" s="51">
        <f t="shared" si="1"/>
        <v>27000</v>
      </c>
      <c r="M20" s="8">
        <f t="shared" si="2"/>
        <v>18000</v>
      </c>
      <c r="N20" s="14"/>
      <c r="O20" s="29" t="s">
        <v>6</v>
      </c>
      <c r="P20" s="25">
        <v>4</v>
      </c>
      <c r="Q20" s="8">
        <f t="shared" si="3"/>
        <v>72000</v>
      </c>
      <c r="R20" s="3"/>
      <c r="S20" s="3"/>
      <c r="T20" s="2"/>
    </row>
    <row r="21" spans="1:20" x14ac:dyDescent="0.35">
      <c r="A21" s="29" t="s">
        <v>7</v>
      </c>
      <c r="B21" s="54">
        <v>50</v>
      </c>
      <c r="C21" s="21">
        <f t="shared" si="0"/>
        <v>22.5</v>
      </c>
      <c r="D21" s="22" t="s">
        <v>0</v>
      </c>
      <c r="E21" s="30">
        <f>C$16-C21</f>
        <v>22.5</v>
      </c>
      <c r="G21" s="29" t="s">
        <v>7</v>
      </c>
      <c r="H21" s="77">
        <v>5000000</v>
      </c>
      <c r="I21" s="78"/>
      <c r="J21" s="14"/>
      <c r="K21" s="29" t="s">
        <v>7</v>
      </c>
      <c r="L21" s="51">
        <f t="shared" si="1"/>
        <v>112500</v>
      </c>
      <c r="M21" s="8">
        <f t="shared" si="2"/>
        <v>112500</v>
      </c>
      <c r="N21" s="14"/>
      <c r="O21" s="29" t="s">
        <v>7</v>
      </c>
      <c r="P21" s="25">
        <v>5</v>
      </c>
      <c r="Q21" s="8">
        <f t="shared" si="3"/>
        <v>562500</v>
      </c>
      <c r="R21" s="3"/>
      <c r="S21" s="3"/>
      <c r="T21" s="2"/>
    </row>
    <row r="22" spans="1:20" x14ac:dyDescent="0.35">
      <c r="A22" s="29" t="s">
        <v>8</v>
      </c>
      <c r="B22" s="54">
        <v>40</v>
      </c>
      <c r="C22" s="21">
        <f t="shared" si="0"/>
        <v>18</v>
      </c>
      <c r="D22" s="22" t="s">
        <v>0</v>
      </c>
      <c r="E22" s="30">
        <f t="shared" si="4"/>
        <v>27</v>
      </c>
      <c r="G22" s="29" t="s">
        <v>8</v>
      </c>
      <c r="H22" s="77">
        <v>2500000</v>
      </c>
      <c r="I22" s="78"/>
      <c r="J22" s="14"/>
      <c r="K22" s="29" t="s">
        <v>8</v>
      </c>
      <c r="L22" s="51">
        <f t="shared" si="1"/>
        <v>45000</v>
      </c>
      <c r="M22" s="8">
        <f t="shared" si="2"/>
        <v>67500</v>
      </c>
      <c r="N22" s="14"/>
      <c r="O22" s="29" t="s">
        <v>8</v>
      </c>
      <c r="P22" s="25">
        <v>6</v>
      </c>
      <c r="Q22" s="8">
        <f t="shared" si="3"/>
        <v>405000</v>
      </c>
      <c r="R22" s="3"/>
      <c r="S22" s="3"/>
      <c r="T22" s="2"/>
    </row>
    <row r="23" spans="1:20" x14ac:dyDescent="0.35">
      <c r="A23" s="29" t="s">
        <v>9</v>
      </c>
      <c r="B23" s="54">
        <v>30</v>
      </c>
      <c r="C23" s="21">
        <f t="shared" si="0"/>
        <v>13.5</v>
      </c>
      <c r="D23" s="22" t="s">
        <v>0</v>
      </c>
      <c r="E23" s="30">
        <f t="shared" si="4"/>
        <v>31.5</v>
      </c>
      <c r="G23" s="29" t="s">
        <v>9</v>
      </c>
      <c r="H23" s="77">
        <v>1000000</v>
      </c>
      <c r="I23" s="78"/>
      <c r="J23" s="14"/>
      <c r="K23" s="29" t="s">
        <v>9</v>
      </c>
      <c r="L23" s="51">
        <f t="shared" si="1"/>
        <v>13500</v>
      </c>
      <c r="M23" s="8">
        <f t="shared" si="2"/>
        <v>31500</v>
      </c>
      <c r="N23" s="14"/>
      <c r="O23" s="29" t="s">
        <v>9</v>
      </c>
      <c r="P23" s="25">
        <v>7</v>
      </c>
      <c r="Q23" s="8">
        <f t="shared" si="3"/>
        <v>220500</v>
      </c>
      <c r="R23" s="3"/>
      <c r="S23" s="3"/>
      <c r="T23" s="2"/>
    </row>
    <row r="24" spans="1:20" x14ac:dyDescent="0.35">
      <c r="A24" s="29" t="s">
        <v>10</v>
      </c>
      <c r="B24" s="54">
        <v>20</v>
      </c>
      <c r="C24" s="21">
        <f t="shared" si="0"/>
        <v>9</v>
      </c>
      <c r="D24" s="22" t="s">
        <v>0</v>
      </c>
      <c r="E24" s="30">
        <f t="shared" si="4"/>
        <v>36</v>
      </c>
      <c r="G24" s="29" t="s">
        <v>10</v>
      </c>
      <c r="H24" s="77">
        <v>500000</v>
      </c>
      <c r="I24" s="78"/>
      <c r="J24" s="14"/>
      <c r="K24" s="29" t="s">
        <v>10</v>
      </c>
      <c r="L24" s="51">
        <f t="shared" si="1"/>
        <v>4500</v>
      </c>
      <c r="M24" s="8">
        <f t="shared" si="2"/>
        <v>18000</v>
      </c>
      <c r="N24" s="14"/>
      <c r="O24" s="29" t="s">
        <v>10</v>
      </c>
      <c r="P24" s="25">
        <v>8</v>
      </c>
      <c r="Q24" s="8">
        <f t="shared" si="3"/>
        <v>144000</v>
      </c>
      <c r="R24" s="3"/>
      <c r="S24" s="3"/>
      <c r="T24" s="2"/>
    </row>
    <row r="25" spans="1:20" ht="15" thickBot="1" x14ac:dyDescent="0.4">
      <c r="A25" s="31" t="s">
        <v>11</v>
      </c>
      <c r="B25" s="55">
        <v>10</v>
      </c>
      <c r="C25" s="32">
        <f t="shared" si="0"/>
        <v>4.5</v>
      </c>
      <c r="D25" s="33" t="s">
        <v>0</v>
      </c>
      <c r="E25" s="34">
        <f t="shared" si="4"/>
        <v>40.5</v>
      </c>
      <c r="G25" s="31" t="s">
        <v>11</v>
      </c>
      <c r="H25" s="79">
        <v>250000</v>
      </c>
      <c r="I25" s="80"/>
      <c r="J25" s="14"/>
      <c r="K25" s="31" t="s">
        <v>11</v>
      </c>
      <c r="L25" s="52">
        <f t="shared" si="1"/>
        <v>1125</v>
      </c>
      <c r="M25" s="9">
        <f t="shared" si="2"/>
        <v>10125</v>
      </c>
      <c r="N25" s="14"/>
      <c r="O25" s="31" t="s">
        <v>11</v>
      </c>
      <c r="P25" s="36">
        <v>9</v>
      </c>
      <c r="Q25" s="9">
        <f t="shared" si="3"/>
        <v>91125</v>
      </c>
      <c r="R25" s="3"/>
      <c r="S25" s="3"/>
      <c r="T25" s="2"/>
    </row>
    <row r="26" spans="1:20" x14ac:dyDescent="0.35">
      <c r="A26" s="10"/>
      <c r="G26" s="6"/>
      <c r="H26" s="6"/>
      <c r="I26" s="6"/>
      <c r="J26" s="6"/>
      <c r="K26" s="6"/>
      <c r="L26" s="6"/>
      <c r="M26" s="6"/>
      <c r="N26" s="6"/>
      <c r="O26" s="7"/>
      <c r="P26" s="6"/>
      <c r="Q26" s="45"/>
      <c r="R26" s="3"/>
      <c r="S26" s="3"/>
      <c r="T26" s="2"/>
    </row>
    <row r="27" spans="1:20" ht="15" thickBot="1" x14ac:dyDescent="0.4">
      <c r="A27" s="12"/>
      <c r="B27" s="13"/>
      <c r="C27" s="13"/>
      <c r="D27" s="13"/>
      <c r="E27" s="13"/>
      <c r="F27" s="13"/>
      <c r="G27" s="46"/>
      <c r="H27" s="46"/>
      <c r="I27" s="46"/>
      <c r="J27" s="46"/>
      <c r="K27" s="46"/>
      <c r="L27" s="47"/>
      <c r="M27" s="47"/>
      <c r="N27" s="47"/>
      <c r="O27" s="72" t="s">
        <v>13</v>
      </c>
      <c r="P27" s="72"/>
      <c r="Q27" s="48">
        <f>SUM(Q17:Q26)</f>
        <v>1776375</v>
      </c>
      <c r="R27" s="3"/>
      <c r="S27" s="3"/>
      <c r="T27" s="2"/>
    </row>
  </sheetData>
  <mergeCells count="23">
    <mergeCell ref="A1:O1"/>
    <mergeCell ref="O27:P27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N6:O6"/>
    <mergeCell ref="N7:O7"/>
    <mergeCell ref="A2:Q2"/>
    <mergeCell ref="N5:O5"/>
    <mergeCell ref="N9:O9"/>
    <mergeCell ref="A12:Q12"/>
    <mergeCell ref="A14:E14"/>
    <mergeCell ref="G14:I14"/>
    <mergeCell ref="K14:M14"/>
    <mergeCell ref="O14:Q14"/>
  </mergeCells>
  <pageMargins left="0.5" right="0.5" top="0.5" bottom="0.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Kreis (2)</vt:lpstr>
      <vt:lpstr>'Kreis (2)'!Druckbereich</vt:lpstr>
    </vt:vector>
  </TitlesOfParts>
  <Company>Fonds Finanz Maklerservice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 Porazik</dc:creator>
  <cp:lastModifiedBy>Alexander Pohl</cp:lastModifiedBy>
  <cp:lastPrinted>2022-11-09T14:44:27Z</cp:lastPrinted>
  <dcterms:created xsi:type="dcterms:W3CDTF">2022-09-02T08:42:47Z</dcterms:created>
  <dcterms:modified xsi:type="dcterms:W3CDTF">2022-11-11T13:30:50Z</dcterms:modified>
</cp:coreProperties>
</file>